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475"/>
  </bookViews>
  <sheets>
    <sheet name="Form แผนการเรียน" sheetId="1" r:id="rId1"/>
    <sheet name="Sheet1" sheetId="4" r:id="rId2"/>
  </sheets>
  <definedNames>
    <definedName name="_xlnm.Print_Area" localSheetId="0">'Form แผนการเรียน'!$A$1:$U$35</definedName>
  </definedNames>
  <calcPr calcId="144525"/>
</workbook>
</file>

<file path=xl/calcChain.xml><?xml version="1.0" encoding="utf-8"?>
<calcChain xmlns="http://schemas.openxmlformats.org/spreadsheetml/2006/main">
  <c r="J3" i="1" l="1"/>
  <c r="K3" i="1"/>
  <c r="L3" i="1"/>
  <c r="R13" i="1" l="1"/>
  <c r="E28" i="1" l="1"/>
  <c r="D28" i="1"/>
  <c r="C28" i="1"/>
  <c r="S27" i="1"/>
  <c r="R27" i="1"/>
  <c r="Q27" i="1"/>
  <c r="E22" i="1"/>
  <c r="D22" i="1"/>
  <c r="C22" i="1"/>
  <c r="S21" i="1"/>
  <c r="R21" i="1"/>
  <c r="Q21" i="1"/>
  <c r="L19" i="1"/>
  <c r="K19" i="1"/>
  <c r="J19" i="1"/>
  <c r="S18" i="1"/>
  <c r="R18" i="1"/>
  <c r="Q18" i="1"/>
  <c r="E15" i="1"/>
  <c r="D15" i="1"/>
  <c r="C15" i="1"/>
  <c r="S13" i="1"/>
  <c r="Q13" i="1"/>
  <c r="S3" i="1"/>
  <c r="R3" i="1"/>
  <c r="Q3" i="1"/>
  <c r="Q32" i="1" l="1"/>
  <c r="D14" i="1"/>
  <c r="K2" i="1"/>
  <c r="J2" i="1"/>
  <c r="C14" i="1"/>
  <c r="E14" i="1"/>
  <c r="L2" i="1"/>
  <c r="R32" i="1" l="1"/>
  <c r="S32" i="1"/>
</calcChain>
</file>

<file path=xl/sharedStrings.xml><?xml version="1.0" encoding="utf-8"?>
<sst xmlns="http://schemas.openxmlformats.org/spreadsheetml/2006/main" count="185" uniqueCount="114">
  <si>
    <t>หมวดวิชา/รหัสวิชา/ชื่อวิชา</t>
  </si>
  <si>
    <t>ท</t>
  </si>
  <si>
    <t xml:space="preserve">ป </t>
  </si>
  <si>
    <t>น</t>
  </si>
  <si>
    <t>ที่เรียน/ภาค</t>
  </si>
  <si>
    <t>หลักสูตรประกาศนียบัตรวิชาชีพชั้นสูง (ปวส.) พ.ศ.2557</t>
  </si>
  <si>
    <t>2. หมวดทักษะวิชาชีพ ไม่น้อยกว่า 57 หน่วยกิต</t>
  </si>
  <si>
    <t>ภาคเรียน</t>
  </si>
  <si>
    <t>2.1 กลุ่มทักษะวิชาชีพพื้นฐาน  ( 15 นก.)</t>
  </si>
  <si>
    <t>ตรวจสอบแล้วครบตามโครงสร้างหลักสูตร (ไม่น้อยกว่า</t>
  </si>
  <si>
    <t>หน่วยกิต)</t>
  </si>
  <si>
    <t>2.4 ฝึกประสบการณ์ทักษะวิชาชีพ ( 4  นก.)</t>
  </si>
  <si>
    <t>1. หมวดวิชาทักษะชีวิต ไม่น้อยกว่า 21 หน่วยกิต</t>
  </si>
  <si>
    <t>2.5 โครงการพัฒนาทักษะวิชาชีพ  ( 4  นก.)</t>
  </si>
  <si>
    <t>3. หมวดวิชาเลือกเสรี ไม่น้อยกว่า 6 หน่วยกิต</t>
  </si>
  <si>
    <t xml:space="preserve"> 1.2.1 กลุ่มวิชาวิทยาศาสตร์  (ไม่น้อยกว่า 3 นก.)</t>
  </si>
  <si>
    <t xml:space="preserve"> 1.2.2 กลุ่มวิชาคณิตศาสตร์  (ไม่น้อยกว่า 3 นก.)</t>
  </si>
  <si>
    <t>3000-2001</t>
  </si>
  <si>
    <t xml:space="preserve"> 1.3.1 กลุ่มวิชาสังคมศาสตร์  (ไม่น้อยกว่า 3 นก.)</t>
  </si>
  <si>
    <t>กิจกรรมองค์การวิชาชีพ 2</t>
  </si>
  <si>
    <t xml:space="preserve"> 1.3.2 กลุ่มวิชามนุษยศาสตร์  (ไม่น้อยกว่า 3 นก.)</t>
  </si>
  <si>
    <t>รวม ชั่วโมง -  หน่วยกิต</t>
  </si>
  <si>
    <t xml:space="preserve">โครงสร้างหลักสูตร รวม หน่วยกิต ไม่น้อยกว่า </t>
  </si>
  <si>
    <t>เรียน 2 ภาคเรียน</t>
  </si>
  <si>
    <t>ชม.</t>
  </si>
  <si>
    <t>ภาคเรียน ละ</t>
  </si>
  <si>
    <t>สศ.</t>
  </si>
  <si>
    <t>สป.</t>
  </si>
  <si>
    <t xml:space="preserve">ประจำปีการศึกษา 2560 </t>
  </si>
  <si>
    <t>3000-1101</t>
  </si>
  <si>
    <t>ภาษาไทยเพื่อสื่อสารในงานอาชีพ</t>
  </si>
  <si>
    <t>3001-1001</t>
  </si>
  <si>
    <t>การบริหารงานคุณภาพในองค์การ</t>
  </si>
  <si>
    <t>*</t>
  </si>
  <si>
    <t>3001-2001</t>
  </si>
  <si>
    <t>เทคโนโลยีสารสนเทศเพื่อการจัดการอาชีพ</t>
  </si>
  <si>
    <t>โครงการ</t>
  </si>
  <si>
    <t>1/61</t>
  </si>
  <si>
    <t>2/61</t>
  </si>
  <si>
    <t>1/60</t>
  </si>
  <si>
    <t>2/60</t>
  </si>
  <si>
    <t>หน่วยกิต</t>
  </si>
  <si>
    <t>2.2 กลุ่มทักษะวิชาชีพเฉพาะ  ( 21 นก.)</t>
  </si>
  <si>
    <t>ฝึกงาน 1</t>
  </si>
  <si>
    <t>ฝึกงาน 2</t>
  </si>
  <si>
    <t>โครงสร้างตลอดหลักสูตร วิทยาลัยการอาชีพวารินชำราบ</t>
  </si>
  <si>
    <t>ภาษาอังกฤษเพื่ออุตสาหกรรมธุรกิจบริการ</t>
  </si>
  <si>
    <t>3000-1210</t>
  </si>
  <si>
    <t>3000-1212</t>
  </si>
  <si>
    <t>ภาษาอังกฤษเพื่อการโฆษณาและกาประชาสัมพันธ์</t>
  </si>
  <si>
    <t>3000-1305</t>
  </si>
  <si>
    <t>วิทยาศาสตร์เพื่องานธุรกิจและบริการ</t>
  </si>
  <si>
    <t>3000-1403</t>
  </si>
  <si>
    <t>คณิตศาสตร์ธุรกิจ</t>
  </si>
  <si>
    <t>3000-1501</t>
  </si>
  <si>
    <t>ชีวิตกับสังคมไทย</t>
  </si>
  <si>
    <t>3000-1602</t>
  </si>
  <si>
    <t>การบริหารจัดการสุขภาพเพื่อภาวะผู้นำ</t>
  </si>
  <si>
    <t>3200-1001</t>
  </si>
  <si>
    <t>หลักเศรษฐศาสตร์</t>
  </si>
  <si>
    <t>3200-1003</t>
  </si>
  <si>
    <t>หลักการตลาด</t>
  </si>
  <si>
    <t>3200-1002</t>
  </si>
  <si>
    <t>หลักการจัดการ</t>
  </si>
  <si>
    <t>3202-2003</t>
  </si>
  <si>
    <t>นโยบายผลิตภัณฑ์และราคา</t>
  </si>
  <si>
    <t>3202-2007</t>
  </si>
  <si>
    <t>ช่องทางการจัดจำหน่ายและห่วงโซ่อุปทาน</t>
  </si>
  <si>
    <t>3202-2001</t>
  </si>
  <si>
    <t>การจัดการขาย</t>
  </si>
  <si>
    <t>3202-2002</t>
  </si>
  <si>
    <t>พฤติกรรมผู้บริโภค</t>
  </si>
  <si>
    <t>3202-2004</t>
  </si>
  <si>
    <t>การสื่อสารการตลาด</t>
  </si>
  <si>
    <t>3202-2005</t>
  </si>
  <si>
    <t>การวิจัยตลาด</t>
  </si>
  <si>
    <t>3202-2006</t>
  </si>
  <si>
    <t>กลยุทธ์การตลาด</t>
  </si>
  <si>
    <t>3202-5101</t>
  </si>
  <si>
    <t>งานการขายสินค้าและบริการ</t>
  </si>
  <si>
    <t>3202-5102</t>
  </si>
  <si>
    <t>3202-5103</t>
  </si>
  <si>
    <t>งานการจัดการงานการตลาด</t>
  </si>
  <si>
    <t>3203-5104</t>
  </si>
  <si>
    <t>งานส่งเสริมการตลาด</t>
  </si>
  <si>
    <t>3202-8002</t>
  </si>
  <si>
    <t>3202-8003</t>
  </si>
  <si>
    <t>3202-8501</t>
  </si>
  <si>
    <t>3202-9005</t>
  </si>
  <si>
    <t>เทคนิคการนำเสนอ</t>
  </si>
  <si>
    <t>3202-9010</t>
  </si>
  <si>
    <t>การตลาดออนไลน์</t>
  </si>
  <si>
    <t>3000-2002</t>
  </si>
  <si>
    <t>3000-2003</t>
  </si>
  <si>
    <t>3000-2004</t>
  </si>
  <si>
    <t>งานบริการลูกค้า</t>
  </si>
  <si>
    <t>กิจกรรมองค์การวิชาชีพ 3</t>
  </si>
  <si>
    <t>กิจกรรมองค์การวิชาชีพ 4</t>
  </si>
  <si>
    <t>4.  กิจกรรมเสริมหลักสูตร  ( 2 ชั่วโมงต่อสัปดาห์)</t>
  </si>
  <si>
    <t>บริษัท บิ๊กซีซุปเปอร์เซ็นเตอร์ จำกัด สาขาวารินชำราบ</t>
  </si>
  <si>
    <t>สาขาวิชา  การตลาด  ระบบทวิภาคี</t>
  </si>
  <si>
    <r>
      <t xml:space="preserve">2.3 กลุ่มทักษะวิชาชีพเลือก </t>
    </r>
    <r>
      <rPr>
        <b/>
        <sz val="12"/>
        <rFont val="TH SarabunPSK"/>
        <family val="2"/>
      </rPr>
      <t>(ไม่น้อยกว่า 12 นก.)</t>
    </r>
  </si>
  <si>
    <r>
      <t xml:space="preserve">1.1 กลุ่มทักษะภาษาและการสื่อสาร </t>
    </r>
    <r>
      <rPr>
        <b/>
        <sz val="11"/>
        <rFont val="TH SarabunPSK"/>
        <family val="2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</si>
  <si>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TH SarabunPSK"/>
        <family val="2"/>
      </rPr>
      <t>(ไม่น้อยกว่า 3 นก.)</t>
    </r>
  </si>
  <si>
    <r>
      <t xml:space="preserve"> 1.1.2 กลุ่มวิชาภาษาต่างประเทศ </t>
    </r>
    <r>
      <rPr>
        <b/>
        <sz val="12"/>
        <rFont val="TH SarabunPSK"/>
        <family val="2"/>
      </rPr>
      <t>(ไม่น้อยกว่า 6 นก.)</t>
    </r>
  </si>
  <si>
    <r>
      <t xml:space="preserve">1.2 กลุ่มทักษะการคิดและการแก้ปัญหา </t>
    </r>
    <r>
      <rPr>
        <b/>
        <sz val="11"/>
        <rFont val="TH SarabunPSK"/>
        <family val="2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</si>
  <si>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TH SarabunPSK"/>
        <family val="2"/>
      </rPr>
      <t>(ไม่น้อยกว่า 6 นก.)</t>
    </r>
  </si>
  <si>
    <t>ลงชื่อ...................................ผู้จัดการสถานประกอบการ/ผู้แทนสถานประกอบการ</t>
  </si>
  <si>
    <t>ลงชื่อ...................................หัวหน้างานอาชีวศึกษาระบบทวิภาคี</t>
  </si>
  <si>
    <t>ลงชื่อ...................................หัวหน้างานพัฒนาหลักสูตรการเรียนการสอน</t>
  </si>
  <si>
    <t>ลงชื่อ...................................หัวหน้าแผนกวิชา</t>
  </si>
  <si>
    <t>ลงชื่อ...................................รองผู้อำนวยการฝ่ายวิชาการ</t>
  </si>
  <si>
    <t>ลงชื่อ...................................ผู้อำนวยการวิทยาลัยการอาชีพวารินชำราบ</t>
  </si>
  <si>
    <t>กิจกรรมองค์การวิชาชีพ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</si>
</sst>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ial"/>
      <family val="2"/>
    </font>
    <font>
      <sz val="13"/>
      <name val="TH SarabunPSK"/>
      <family val="2"/>
    </font>
    <font>
      <b/>
      <sz val="10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b/>
      <sz val="12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5"/>
      <color rgb="FFFF0000"/>
      <name val="TH SarabunPSK"/>
      <family val="2"/>
    </font>
    <font>
      <sz val="12"/>
      <color theme="1"/>
      <name val="TH SarabunPSK"/>
      <family val="2"/>
    </font>
    <font>
      <sz val="15"/>
      <name val="TH SarabunPSK"/>
      <family val="2"/>
    </font>
    <font>
      <b/>
      <sz val="11"/>
      <color rgb="FFFF0000"/>
      <name val="TH SarabunPSK"/>
      <family val="2"/>
    </font>
    <font>
      <sz val="11"/>
      <color rgb="FFFF0000"/>
      <name val="TH SarabunPSK"/>
      <family val="2"/>
    </font>
    <font>
      <b/>
      <sz val="1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4"/>
      <color rgb="FFFF0000"/>
      <name val="TH SarabunPSK"/>
      <family val="2"/>
    </font>
    <font>
      <sz val="10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49" fontId="19" fillId="5" borderId="6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49" fontId="19" fillId="5" borderId="9" xfId="0" applyNumberFormat="1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9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0" fontId="22" fillId="0" borderId="6" xfId="0" applyFont="1" applyBorder="1" applyAlignment="1">
      <alignment vertical="center"/>
    </xf>
    <xf numFmtId="49" fontId="19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35"/>
  <sheetViews>
    <sheetView tabSelected="1" view="pageBreakPreview" zoomScaleNormal="100" zoomScaleSheetLayoutView="100" workbookViewId="0">
      <selection activeCell="I13" sqref="I13"/>
    </sheetView>
  </sheetViews>
  <sheetFormatPr defaultColWidth="18.85546875" defaultRowHeight="18.95" customHeight="1" x14ac:dyDescent="0.2"/>
  <cols>
    <col min="1" max="1" width="9.42578125" style="102" customWidth="1"/>
    <col min="2" max="2" width="31.140625" style="105" customWidth="1"/>
    <col min="3" max="5" width="3.28515625" style="102" customWidth="1"/>
    <col min="6" max="6" width="4" style="109" customWidth="1"/>
    <col min="7" max="7" width="3.5703125" style="104" customWidth="1"/>
    <col min="8" max="8" width="9.42578125" style="102" customWidth="1"/>
    <col min="9" max="9" width="29.140625" style="105" customWidth="1"/>
    <col min="10" max="12" width="3.28515625" style="102" customWidth="1"/>
    <col min="13" max="13" width="4" style="103" customWidth="1"/>
    <col min="14" max="14" width="3.85546875" style="104" customWidth="1"/>
    <col min="15" max="15" width="9" style="105" customWidth="1"/>
    <col min="16" max="16" width="23.7109375" style="105" customWidth="1"/>
    <col min="17" max="19" width="3.28515625" style="102" customWidth="1"/>
    <col min="20" max="20" width="4" style="103" customWidth="1"/>
    <col min="21" max="21" width="4.42578125" style="104" customWidth="1"/>
    <col min="22" max="28" width="10.7109375" style="7" customWidth="1"/>
    <col min="29" max="16384" width="18.85546875" style="7"/>
  </cols>
  <sheetData>
    <row r="1" spans="1:21" s="5" customFormat="1" ht="17.100000000000001" customHeight="1" x14ac:dyDescent="0.2">
      <c r="A1" s="153" t="s">
        <v>45</v>
      </c>
      <c r="B1" s="154"/>
      <c r="C1" s="154"/>
      <c r="D1" s="154"/>
      <c r="E1" s="154"/>
      <c r="F1" s="154"/>
      <c r="G1" s="155"/>
      <c r="H1" s="156" t="s">
        <v>0</v>
      </c>
      <c r="I1" s="157"/>
      <c r="J1" s="4" t="s">
        <v>1</v>
      </c>
      <c r="K1" s="4" t="s">
        <v>2</v>
      </c>
      <c r="L1" s="4" t="s">
        <v>3</v>
      </c>
      <c r="M1" s="158" t="s">
        <v>4</v>
      </c>
      <c r="N1" s="158"/>
      <c r="O1" s="157" t="s">
        <v>0</v>
      </c>
      <c r="P1" s="157"/>
      <c r="Q1" s="4" t="s">
        <v>1</v>
      </c>
      <c r="R1" s="4" t="s">
        <v>2</v>
      </c>
      <c r="S1" s="4" t="s">
        <v>3</v>
      </c>
      <c r="T1" s="158" t="s">
        <v>4</v>
      </c>
      <c r="U1" s="158"/>
    </row>
    <row r="2" spans="1:21" ht="17.100000000000001" customHeight="1" x14ac:dyDescent="0.2">
      <c r="A2" s="145" t="s">
        <v>5</v>
      </c>
      <c r="B2" s="146"/>
      <c r="C2" s="146"/>
      <c r="D2" s="146"/>
      <c r="E2" s="146"/>
      <c r="F2" s="146"/>
      <c r="G2" s="147"/>
      <c r="H2" s="148" t="s">
        <v>6</v>
      </c>
      <c r="I2" s="149"/>
      <c r="J2" s="6">
        <f>J3+J19+Q3+Q13+Q18</f>
        <v>32</v>
      </c>
      <c r="K2" s="6">
        <f>K3+K19+R3+R13+R18</f>
        <v>7</v>
      </c>
      <c r="L2" s="6">
        <f t="shared" ref="L2" si="0">L3+L19+S3+S13+S18</f>
        <v>56</v>
      </c>
      <c r="M2" s="150" t="s">
        <v>7</v>
      </c>
      <c r="N2" s="150"/>
      <c r="O2" s="134"/>
      <c r="P2" s="151"/>
      <c r="Q2" s="151"/>
      <c r="R2" s="151"/>
      <c r="S2" s="151"/>
      <c r="T2" s="151"/>
      <c r="U2" s="135"/>
    </row>
    <row r="3" spans="1:21" ht="17.100000000000001" customHeight="1" x14ac:dyDescent="0.2">
      <c r="A3" s="145" t="s">
        <v>100</v>
      </c>
      <c r="B3" s="146"/>
      <c r="C3" s="146"/>
      <c r="D3" s="146"/>
      <c r="E3" s="146"/>
      <c r="F3" s="146"/>
      <c r="G3" s="147"/>
      <c r="H3" s="152" t="s">
        <v>8</v>
      </c>
      <c r="I3" s="132"/>
      <c r="J3" s="8">
        <f>SUM(J4:J18)</f>
        <v>14</v>
      </c>
      <c r="K3" s="8">
        <f>SUM(K4:K18)</f>
        <v>2</v>
      </c>
      <c r="L3" s="8">
        <f>SUM(L4:L18)</f>
        <v>15</v>
      </c>
      <c r="M3" s="9" t="s">
        <v>26</v>
      </c>
      <c r="N3" s="10" t="s">
        <v>27</v>
      </c>
      <c r="O3" s="11" t="s">
        <v>101</v>
      </c>
      <c r="P3" s="11"/>
      <c r="Q3" s="8">
        <f>SUM(Q4:Q12)</f>
        <v>0</v>
      </c>
      <c r="R3" s="8">
        <f>SUM(R4:R12)</f>
        <v>0</v>
      </c>
      <c r="S3" s="8">
        <f>SUM(S4:S12)</f>
        <v>12</v>
      </c>
      <c r="T3" s="9" t="s">
        <v>26</v>
      </c>
      <c r="U3" s="10" t="s">
        <v>27</v>
      </c>
    </row>
    <row r="4" spans="1:21" ht="17.100000000000001" customHeight="1" x14ac:dyDescent="0.2">
      <c r="A4" s="136" t="s">
        <v>28</v>
      </c>
      <c r="B4" s="137"/>
      <c r="C4" s="137"/>
      <c r="D4" s="137"/>
      <c r="E4" s="137"/>
      <c r="F4" s="137"/>
      <c r="G4" s="137"/>
      <c r="H4" s="12" t="s">
        <v>58</v>
      </c>
      <c r="I4" s="13" t="s">
        <v>59</v>
      </c>
      <c r="J4" s="14">
        <v>3</v>
      </c>
      <c r="K4" s="14">
        <v>0</v>
      </c>
      <c r="L4" s="14">
        <v>3</v>
      </c>
      <c r="M4" s="15" t="s">
        <v>39</v>
      </c>
      <c r="N4" s="16"/>
      <c r="O4" s="17" t="s">
        <v>78</v>
      </c>
      <c r="P4" s="18" t="s">
        <v>79</v>
      </c>
      <c r="Q4" s="14" t="s">
        <v>33</v>
      </c>
      <c r="R4" s="14" t="s">
        <v>33</v>
      </c>
      <c r="S4" s="19">
        <v>3</v>
      </c>
      <c r="T4" s="20"/>
      <c r="U4" s="21" t="s">
        <v>40</v>
      </c>
    </row>
    <row r="5" spans="1:21" ht="17.100000000000001" customHeight="1" x14ac:dyDescent="0.2">
      <c r="A5" s="138" t="s">
        <v>99</v>
      </c>
      <c r="B5" s="139"/>
      <c r="C5" s="139"/>
      <c r="D5" s="139"/>
      <c r="E5" s="139"/>
      <c r="F5" s="139"/>
      <c r="G5" s="139"/>
      <c r="H5" s="22" t="s">
        <v>60</v>
      </c>
      <c r="I5" s="23" t="s">
        <v>61</v>
      </c>
      <c r="J5" s="24">
        <v>3</v>
      </c>
      <c r="K5" s="24">
        <v>0</v>
      </c>
      <c r="L5" s="24">
        <v>3</v>
      </c>
      <c r="M5" s="15" t="s">
        <v>39</v>
      </c>
      <c r="N5" s="25"/>
      <c r="O5" s="26" t="s">
        <v>80</v>
      </c>
      <c r="P5" s="27" t="s">
        <v>95</v>
      </c>
      <c r="Q5" s="14" t="s">
        <v>33</v>
      </c>
      <c r="R5" s="14" t="s">
        <v>33</v>
      </c>
      <c r="S5" s="19">
        <v>3</v>
      </c>
      <c r="T5" s="20"/>
      <c r="U5" s="21" t="s">
        <v>40</v>
      </c>
    </row>
    <row r="6" spans="1:21" ht="17.100000000000001" customHeight="1" x14ac:dyDescent="0.2">
      <c r="A6" s="140" t="s">
        <v>9</v>
      </c>
      <c r="B6" s="141"/>
      <c r="C6" s="141"/>
      <c r="D6" s="142">
        <v>83</v>
      </c>
      <c r="E6" s="142"/>
      <c r="F6" s="143" t="s">
        <v>10</v>
      </c>
      <c r="G6" s="144"/>
      <c r="H6" s="26" t="s">
        <v>31</v>
      </c>
      <c r="I6" s="27" t="s">
        <v>32</v>
      </c>
      <c r="J6" s="24">
        <v>3</v>
      </c>
      <c r="K6" s="24">
        <v>0</v>
      </c>
      <c r="L6" s="24">
        <v>3</v>
      </c>
      <c r="M6" s="15" t="s">
        <v>37</v>
      </c>
      <c r="N6" s="25"/>
      <c r="O6" s="28" t="s">
        <v>81</v>
      </c>
      <c r="P6" s="29" t="s">
        <v>82</v>
      </c>
      <c r="Q6" s="14" t="s">
        <v>33</v>
      </c>
      <c r="R6" s="14" t="s">
        <v>33</v>
      </c>
      <c r="S6" s="19">
        <v>3</v>
      </c>
      <c r="T6" s="30"/>
      <c r="U6" s="21" t="s">
        <v>37</v>
      </c>
    </row>
    <row r="7" spans="1:21" ht="17.100000000000001" customHeight="1" x14ac:dyDescent="0.2">
      <c r="A7" s="115" t="s">
        <v>107</v>
      </c>
      <c r="B7" s="116"/>
      <c r="C7" s="116"/>
      <c r="D7" s="116"/>
      <c r="E7" s="116"/>
      <c r="F7" s="116"/>
      <c r="G7" s="117"/>
      <c r="H7" s="12" t="s">
        <v>62</v>
      </c>
      <c r="I7" s="13" t="s">
        <v>63</v>
      </c>
      <c r="J7" s="12">
        <v>3</v>
      </c>
      <c r="K7" s="24">
        <v>0</v>
      </c>
      <c r="L7" s="24">
        <v>3</v>
      </c>
      <c r="M7" s="15" t="s">
        <v>40</v>
      </c>
      <c r="N7" s="25"/>
      <c r="O7" s="26" t="s">
        <v>83</v>
      </c>
      <c r="P7" s="27" t="s">
        <v>84</v>
      </c>
      <c r="Q7" s="14" t="s">
        <v>33</v>
      </c>
      <c r="R7" s="14" t="s">
        <v>33</v>
      </c>
      <c r="S7" s="31">
        <v>3</v>
      </c>
      <c r="T7" s="20"/>
      <c r="U7" s="21" t="s">
        <v>37</v>
      </c>
    </row>
    <row r="8" spans="1:21" ht="17.100000000000001" customHeight="1" x14ac:dyDescent="0.2">
      <c r="A8" s="115" t="s">
        <v>108</v>
      </c>
      <c r="B8" s="116"/>
      <c r="C8" s="116"/>
      <c r="D8" s="116"/>
      <c r="E8" s="116"/>
      <c r="F8" s="116"/>
      <c r="G8" s="117"/>
      <c r="H8" s="26" t="s">
        <v>34</v>
      </c>
      <c r="I8" s="27" t="s">
        <v>35</v>
      </c>
      <c r="J8" s="26">
        <v>2</v>
      </c>
      <c r="K8" s="24">
        <v>2</v>
      </c>
      <c r="L8" s="24">
        <v>3</v>
      </c>
      <c r="M8" s="15" t="s">
        <v>38</v>
      </c>
      <c r="N8" s="32"/>
      <c r="O8" s="26"/>
      <c r="P8" s="27"/>
      <c r="Q8" s="33"/>
      <c r="R8" s="31"/>
      <c r="S8" s="31"/>
      <c r="T8" s="30"/>
      <c r="U8" s="34"/>
    </row>
    <row r="9" spans="1:21" ht="17.100000000000001" customHeight="1" x14ac:dyDescent="0.2">
      <c r="A9" s="115" t="s">
        <v>109</v>
      </c>
      <c r="B9" s="116"/>
      <c r="C9" s="116"/>
      <c r="D9" s="116"/>
      <c r="E9" s="116"/>
      <c r="F9" s="116"/>
      <c r="G9" s="117"/>
      <c r="H9" s="35"/>
      <c r="I9" s="36"/>
      <c r="J9" s="37"/>
      <c r="K9" s="24"/>
      <c r="L9" s="24"/>
      <c r="M9" s="15"/>
      <c r="N9" s="32"/>
      <c r="O9" s="37"/>
      <c r="P9" s="38"/>
      <c r="Q9" s="33"/>
      <c r="R9" s="31"/>
      <c r="S9" s="31"/>
      <c r="T9" s="30"/>
      <c r="U9" s="34"/>
    </row>
    <row r="10" spans="1:21" ht="17.100000000000001" customHeight="1" x14ac:dyDescent="0.2">
      <c r="A10" s="115" t="s">
        <v>110</v>
      </c>
      <c r="B10" s="116"/>
      <c r="C10" s="116"/>
      <c r="D10" s="116"/>
      <c r="E10" s="116"/>
      <c r="F10" s="116"/>
      <c r="G10" s="117"/>
      <c r="H10" s="35"/>
      <c r="I10" s="36"/>
      <c r="J10" s="37"/>
      <c r="K10" s="24"/>
      <c r="L10" s="24"/>
      <c r="M10" s="15"/>
      <c r="N10" s="32"/>
      <c r="O10" s="37"/>
      <c r="P10" s="38"/>
      <c r="Q10" s="28"/>
      <c r="R10" s="31"/>
      <c r="S10" s="31"/>
      <c r="T10" s="30"/>
      <c r="U10" s="34"/>
    </row>
    <row r="11" spans="1:21" ht="17.100000000000001" customHeight="1" x14ac:dyDescent="0.2">
      <c r="A11" s="115" t="s">
        <v>111</v>
      </c>
      <c r="B11" s="116"/>
      <c r="C11" s="116"/>
      <c r="D11" s="116"/>
      <c r="E11" s="116"/>
      <c r="F11" s="116"/>
      <c r="G11" s="117"/>
      <c r="H11" s="1"/>
      <c r="I11" s="2"/>
      <c r="J11" s="24"/>
      <c r="K11" s="24"/>
      <c r="L11" s="24"/>
      <c r="M11" s="32"/>
      <c r="N11" s="32"/>
      <c r="O11" s="39"/>
      <c r="P11" s="40"/>
      <c r="Q11" s="39"/>
      <c r="R11" s="39"/>
      <c r="S11" s="39"/>
      <c r="T11" s="20"/>
      <c r="U11" s="34"/>
    </row>
    <row r="12" spans="1:21" ht="17.100000000000001" customHeight="1" x14ac:dyDescent="0.2">
      <c r="A12" s="124" t="s">
        <v>112</v>
      </c>
      <c r="B12" s="125"/>
      <c r="C12" s="125"/>
      <c r="D12" s="125"/>
      <c r="E12" s="125"/>
      <c r="F12" s="125"/>
      <c r="G12" s="126"/>
      <c r="H12" s="1"/>
      <c r="I12" s="2"/>
      <c r="J12" s="24"/>
      <c r="K12" s="24"/>
      <c r="L12" s="24"/>
      <c r="M12" s="32"/>
      <c r="N12" s="32"/>
      <c r="O12" s="41"/>
      <c r="P12" s="2"/>
      <c r="Q12" s="24"/>
      <c r="R12" s="24"/>
      <c r="S12" s="24"/>
      <c r="T12" s="32"/>
      <c r="U12" s="32"/>
    </row>
    <row r="13" spans="1:21" ht="17.100000000000001" customHeight="1" x14ac:dyDescent="0.2">
      <c r="A13" s="127" t="s">
        <v>0</v>
      </c>
      <c r="B13" s="127"/>
      <c r="C13" s="4" t="s">
        <v>1</v>
      </c>
      <c r="D13" s="4" t="s">
        <v>2</v>
      </c>
      <c r="E13" s="4" t="s">
        <v>3</v>
      </c>
      <c r="F13" s="128" t="s">
        <v>4</v>
      </c>
      <c r="G13" s="128"/>
      <c r="H13" s="1"/>
      <c r="I13" s="2"/>
      <c r="J13" s="24"/>
      <c r="K13" s="24"/>
      <c r="L13" s="24"/>
      <c r="M13" s="32"/>
      <c r="N13" s="32"/>
      <c r="O13" s="11" t="s">
        <v>11</v>
      </c>
      <c r="P13" s="11"/>
      <c r="Q13" s="8">
        <f>SUM(Q14:Q15)</f>
        <v>0</v>
      </c>
      <c r="R13" s="8">
        <f t="shared" ref="R13:S13" si="1">SUM(R14:R15)</f>
        <v>0</v>
      </c>
      <c r="S13" s="8">
        <f t="shared" si="1"/>
        <v>4</v>
      </c>
      <c r="T13" s="9" t="s">
        <v>26</v>
      </c>
      <c r="U13" s="10" t="s">
        <v>27</v>
      </c>
    </row>
    <row r="14" spans="1:21" ht="17.100000000000001" customHeight="1" x14ac:dyDescent="0.2">
      <c r="A14" s="129" t="s">
        <v>12</v>
      </c>
      <c r="B14" s="129"/>
      <c r="C14" s="42">
        <f>C15+C22+C28</f>
        <v>21</v>
      </c>
      <c r="D14" s="42">
        <f t="shared" ref="D14:E14" si="2">D15+D22+D28</f>
        <v>0</v>
      </c>
      <c r="E14" s="42">
        <f t="shared" si="2"/>
        <v>21</v>
      </c>
      <c r="F14" s="130" t="s">
        <v>7</v>
      </c>
      <c r="G14" s="131"/>
      <c r="H14" s="24"/>
      <c r="I14" s="41"/>
      <c r="J14" s="24"/>
      <c r="K14" s="24"/>
      <c r="L14" s="24"/>
      <c r="M14" s="32"/>
      <c r="N14" s="25"/>
      <c r="O14" s="33" t="s">
        <v>85</v>
      </c>
      <c r="P14" s="43" t="s">
        <v>43</v>
      </c>
      <c r="Q14" s="14" t="s">
        <v>33</v>
      </c>
      <c r="R14" s="14" t="s">
        <v>33</v>
      </c>
      <c r="S14" s="19">
        <v>2</v>
      </c>
      <c r="T14" s="32"/>
      <c r="U14" s="21" t="s">
        <v>40</v>
      </c>
    </row>
    <row r="15" spans="1:21" ht="17.100000000000001" customHeight="1" x14ac:dyDescent="0.2">
      <c r="A15" s="132" t="s">
        <v>102</v>
      </c>
      <c r="B15" s="132"/>
      <c r="C15" s="8">
        <f>SUM(C17:C21)</f>
        <v>9</v>
      </c>
      <c r="D15" s="8">
        <f t="shared" ref="D15:E15" si="3">SUM(D17:D21)</f>
        <v>0</v>
      </c>
      <c r="E15" s="8">
        <f t="shared" si="3"/>
        <v>9</v>
      </c>
      <c r="F15" s="9" t="s">
        <v>26</v>
      </c>
      <c r="G15" s="10" t="s">
        <v>27</v>
      </c>
      <c r="H15" s="24"/>
      <c r="I15" s="41"/>
      <c r="J15" s="24"/>
      <c r="K15" s="24"/>
      <c r="L15" s="24"/>
      <c r="M15" s="32"/>
      <c r="N15" s="32"/>
      <c r="O15" s="33" t="s">
        <v>86</v>
      </c>
      <c r="P15" s="43" t="s">
        <v>44</v>
      </c>
      <c r="Q15" s="14" t="s">
        <v>33</v>
      </c>
      <c r="R15" s="14" t="s">
        <v>33</v>
      </c>
      <c r="S15" s="14">
        <v>2</v>
      </c>
      <c r="T15" s="32"/>
      <c r="U15" s="21" t="s">
        <v>37</v>
      </c>
    </row>
    <row r="16" spans="1:21" ht="17.100000000000001" customHeight="1" x14ac:dyDescent="0.2">
      <c r="A16" s="133" t="s">
        <v>103</v>
      </c>
      <c r="B16" s="133"/>
      <c r="C16" s="44"/>
      <c r="D16" s="44"/>
      <c r="E16" s="44"/>
      <c r="F16" s="45"/>
      <c r="G16" s="46"/>
      <c r="H16" s="24"/>
      <c r="I16" s="41"/>
      <c r="J16" s="24"/>
      <c r="K16" s="24"/>
      <c r="L16" s="24"/>
      <c r="M16" s="32"/>
      <c r="N16" s="32"/>
      <c r="O16" s="41"/>
      <c r="P16" s="2"/>
      <c r="Q16" s="14"/>
      <c r="R16" s="14"/>
      <c r="S16" s="47"/>
      <c r="T16" s="32"/>
      <c r="U16" s="32"/>
    </row>
    <row r="17" spans="1:22" ht="17.100000000000001" customHeight="1" x14ac:dyDescent="0.2">
      <c r="A17" s="48" t="s">
        <v>29</v>
      </c>
      <c r="B17" s="110" t="s">
        <v>30</v>
      </c>
      <c r="C17" s="24">
        <v>3</v>
      </c>
      <c r="D17" s="24"/>
      <c r="E17" s="24">
        <v>3</v>
      </c>
      <c r="F17" s="15" t="s">
        <v>39</v>
      </c>
      <c r="G17" s="15"/>
      <c r="H17" s="24"/>
      <c r="I17" s="41"/>
      <c r="J17" s="24"/>
      <c r="K17" s="24"/>
      <c r="L17" s="24"/>
      <c r="M17" s="32"/>
      <c r="N17" s="32"/>
      <c r="O17" s="41"/>
      <c r="P17" s="2"/>
      <c r="Q17" s="24"/>
      <c r="R17" s="24"/>
      <c r="S17" s="24"/>
      <c r="T17" s="32"/>
      <c r="U17" s="32"/>
    </row>
    <row r="18" spans="1:22" ht="17.100000000000001" customHeight="1" x14ac:dyDescent="0.2">
      <c r="A18" s="133" t="s">
        <v>104</v>
      </c>
      <c r="B18" s="133"/>
      <c r="C18" s="49"/>
      <c r="D18" s="49"/>
      <c r="E18" s="49"/>
      <c r="F18" s="45"/>
      <c r="G18" s="45"/>
      <c r="H18" s="24"/>
      <c r="I18" s="41"/>
      <c r="J18" s="24"/>
      <c r="K18" s="24"/>
      <c r="L18" s="24"/>
      <c r="M18" s="32"/>
      <c r="N18" s="32"/>
      <c r="O18" s="11" t="s">
        <v>13</v>
      </c>
      <c r="P18" s="11"/>
      <c r="Q18" s="8">
        <f>SUM(Q19:Q20)</f>
        <v>0</v>
      </c>
      <c r="R18" s="8">
        <f t="shared" ref="R18:S18" si="4">SUM(R19:R20)</f>
        <v>0</v>
      </c>
      <c r="S18" s="8">
        <f t="shared" si="4"/>
        <v>4</v>
      </c>
      <c r="T18" s="9" t="s">
        <v>26</v>
      </c>
      <c r="U18" s="10" t="s">
        <v>27</v>
      </c>
    </row>
    <row r="19" spans="1:22" ht="17.100000000000001" customHeight="1" x14ac:dyDescent="0.2">
      <c r="A19" s="22" t="s">
        <v>47</v>
      </c>
      <c r="B19" s="23" t="s">
        <v>46</v>
      </c>
      <c r="C19" s="24">
        <v>3</v>
      </c>
      <c r="D19" s="24">
        <v>0</v>
      </c>
      <c r="E19" s="24">
        <v>3</v>
      </c>
      <c r="F19" s="15" t="s">
        <v>39</v>
      </c>
      <c r="G19" s="32"/>
      <c r="H19" s="11" t="s">
        <v>42</v>
      </c>
      <c r="I19" s="11"/>
      <c r="J19" s="8">
        <f>SUM(J20:J33)</f>
        <v>18</v>
      </c>
      <c r="K19" s="8">
        <f t="shared" ref="K19:L19" si="5">SUM(K20:K33)</f>
        <v>5</v>
      </c>
      <c r="L19" s="8">
        <f t="shared" si="5"/>
        <v>21</v>
      </c>
      <c r="M19" s="9" t="s">
        <v>26</v>
      </c>
      <c r="N19" s="50" t="s">
        <v>27</v>
      </c>
      <c r="O19" s="51" t="s">
        <v>87</v>
      </c>
      <c r="P19" s="52" t="s">
        <v>36</v>
      </c>
      <c r="Q19" s="14" t="s">
        <v>33</v>
      </c>
      <c r="R19" s="14" t="s">
        <v>33</v>
      </c>
      <c r="S19" s="14">
        <v>4</v>
      </c>
      <c r="T19" s="15" t="s">
        <v>38</v>
      </c>
      <c r="U19" s="15"/>
    </row>
    <row r="20" spans="1:22" ht="17.100000000000001" customHeight="1" x14ac:dyDescent="0.2">
      <c r="A20" s="22" t="s">
        <v>48</v>
      </c>
      <c r="B20" s="111" t="s">
        <v>49</v>
      </c>
      <c r="C20" s="14">
        <v>3</v>
      </c>
      <c r="D20" s="14">
        <v>0</v>
      </c>
      <c r="E20" s="14">
        <v>3</v>
      </c>
      <c r="F20" s="15" t="s">
        <v>38</v>
      </c>
      <c r="G20" s="25"/>
      <c r="H20" s="53" t="s">
        <v>64</v>
      </c>
      <c r="I20" s="54" t="s">
        <v>65</v>
      </c>
      <c r="J20" s="53">
        <v>2</v>
      </c>
      <c r="K20" s="14">
        <v>3</v>
      </c>
      <c r="L20" s="14">
        <v>3</v>
      </c>
      <c r="M20" s="15" t="s">
        <v>39</v>
      </c>
      <c r="N20" s="32"/>
      <c r="O20" s="14"/>
      <c r="P20" s="55"/>
      <c r="Q20" s="14"/>
      <c r="R20" s="14"/>
      <c r="S20" s="14"/>
      <c r="T20" s="32"/>
      <c r="U20" s="34"/>
    </row>
    <row r="21" spans="1:22" ht="17.100000000000001" customHeight="1" x14ac:dyDescent="0.2">
      <c r="A21" s="1"/>
      <c r="B21" s="2"/>
      <c r="C21" s="51"/>
      <c r="D21" s="51"/>
      <c r="E21" s="51"/>
      <c r="F21" s="15"/>
      <c r="G21" s="56"/>
      <c r="H21" s="26" t="s">
        <v>66</v>
      </c>
      <c r="I21" s="27" t="s">
        <v>67</v>
      </c>
      <c r="J21" s="26">
        <v>3</v>
      </c>
      <c r="K21" s="24">
        <v>0</v>
      </c>
      <c r="L21" s="24">
        <v>3</v>
      </c>
      <c r="M21" s="15" t="s">
        <v>39</v>
      </c>
      <c r="N21" s="32"/>
      <c r="O21" s="57" t="s">
        <v>14</v>
      </c>
      <c r="P21" s="57"/>
      <c r="Q21" s="58">
        <f>SUM(Q22:Q26)</f>
        <v>5</v>
      </c>
      <c r="R21" s="58">
        <f t="shared" ref="R21:S21" si="6">SUM(R22:R26)</f>
        <v>2</v>
      </c>
      <c r="S21" s="58">
        <f t="shared" si="6"/>
        <v>6</v>
      </c>
      <c r="T21" s="59" t="s">
        <v>26</v>
      </c>
      <c r="U21" s="59" t="s">
        <v>27</v>
      </c>
    </row>
    <row r="22" spans="1:22" ht="17.100000000000001" customHeight="1" x14ac:dyDescent="0.2">
      <c r="A22" s="11" t="s">
        <v>105</v>
      </c>
      <c r="B22" s="11"/>
      <c r="C22" s="8">
        <f>SUM(C23:C27)</f>
        <v>6</v>
      </c>
      <c r="D22" s="8">
        <f t="shared" ref="D22:E22" si="7">SUM(D23:D27)</f>
        <v>0</v>
      </c>
      <c r="E22" s="8">
        <f t="shared" si="7"/>
        <v>6</v>
      </c>
      <c r="F22" s="9" t="s">
        <v>26</v>
      </c>
      <c r="G22" s="50" t="s">
        <v>27</v>
      </c>
      <c r="H22" s="60" t="s">
        <v>68</v>
      </c>
      <c r="I22" s="61" t="s">
        <v>69</v>
      </c>
      <c r="J22" s="12">
        <v>3</v>
      </c>
      <c r="K22" s="14">
        <v>0</v>
      </c>
      <c r="L22" s="14">
        <v>3</v>
      </c>
      <c r="M22" s="15" t="s">
        <v>40</v>
      </c>
      <c r="N22" s="16"/>
      <c r="O22" s="33" t="s">
        <v>88</v>
      </c>
      <c r="P22" s="43" t="s">
        <v>89</v>
      </c>
      <c r="Q22" s="33">
        <v>2</v>
      </c>
      <c r="R22" s="39">
        <v>2</v>
      </c>
      <c r="S22" s="39">
        <v>3</v>
      </c>
      <c r="T22" s="15"/>
      <c r="U22" s="21" t="s">
        <v>39</v>
      </c>
    </row>
    <row r="23" spans="1:22" ht="17.100000000000001" customHeight="1" x14ac:dyDescent="0.2">
      <c r="A23" s="62" t="s">
        <v>15</v>
      </c>
      <c r="B23" s="62"/>
      <c r="C23" s="49"/>
      <c r="D23" s="49"/>
      <c r="E23" s="49"/>
      <c r="F23" s="45"/>
      <c r="G23" s="63"/>
      <c r="H23" s="64" t="s">
        <v>70</v>
      </c>
      <c r="I23" s="65" t="s">
        <v>71</v>
      </c>
      <c r="J23" s="53">
        <v>3</v>
      </c>
      <c r="K23" s="24">
        <v>0</v>
      </c>
      <c r="L23" s="24">
        <v>3</v>
      </c>
      <c r="M23" s="15" t="s">
        <v>37</v>
      </c>
      <c r="N23" s="25"/>
      <c r="O23" s="66" t="s">
        <v>90</v>
      </c>
      <c r="P23" s="67" t="s">
        <v>91</v>
      </c>
      <c r="Q23" s="66">
        <v>3</v>
      </c>
      <c r="R23" s="39">
        <v>0</v>
      </c>
      <c r="S23" s="39">
        <v>3</v>
      </c>
      <c r="T23" s="15"/>
      <c r="U23" s="21" t="s">
        <v>38</v>
      </c>
    </row>
    <row r="24" spans="1:22" ht="17.100000000000001" customHeight="1" x14ac:dyDescent="0.2">
      <c r="A24" s="22" t="s">
        <v>50</v>
      </c>
      <c r="B24" s="23" t="s">
        <v>51</v>
      </c>
      <c r="C24" s="24">
        <v>3</v>
      </c>
      <c r="D24" s="24">
        <v>0</v>
      </c>
      <c r="E24" s="24">
        <v>3</v>
      </c>
      <c r="F24" s="15" t="s">
        <v>38</v>
      </c>
      <c r="G24" s="25"/>
      <c r="H24" s="64" t="s">
        <v>72</v>
      </c>
      <c r="I24" s="65" t="s">
        <v>73</v>
      </c>
      <c r="J24" s="53">
        <v>2</v>
      </c>
      <c r="K24" s="14">
        <v>0</v>
      </c>
      <c r="L24" s="14">
        <v>3</v>
      </c>
      <c r="M24" s="15" t="s">
        <v>37</v>
      </c>
      <c r="N24" s="25"/>
      <c r="O24" s="68"/>
      <c r="P24" s="69"/>
      <c r="Q24" s="70"/>
      <c r="R24" s="71"/>
      <c r="S24" s="71"/>
      <c r="T24" s="21"/>
      <c r="U24" s="21"/>
    </row>
    <row r="25" spans="1:22" ht="17.100000000000001" customHeight="1" x14ac:dyDescent="0.2">
      <c r="A25" s="51"/>
      <c r="B25" s="2"/>
      <c r="C25" s="51"/>
      <c r="D25" s="51"/>
      <c r="E25" s="51"/>
      <c r="F25" s="72"/>
      <c r="G25" s="56"/>
      <c r="H25" s="73" t="s">
        <v>74</v>
      </c>
      <c r="I25" s="74" t="s">
        <v>75</v>
      </c>
      <c r="J25" s="26">
        <v>2</v>
      </c>
      <c r="K25" s="14">
        <v>2</v>
      </c>
      <c r="L25" s="14">
        <v>3</v>
      </c>
      <c r="M25" s="15" t="s">
        <v>38</v>
      </c>
      <c r="N25" s="21"/>
      <c r="O25" s="75"/>
      <c r="P25" s="76"/>
      <c r="Q25" s="75"/>
      <c r="R25" s="77"/>
      <c r="S25" s="77"/>
      <c r="T25" s="21"/>
      <c r="U25" s="21"/>
      <c r="V25" s="78"/>
    </row>
    <row r="26" spans="1:22" ht="17.100000000000001" customHeight="1" x14ac:dyDescent="0.2">
      <c r="A26" s="62" t="s">
        <v>16</v>
      </c>
      <c r="B26" s="62"/>
      <c r="C26" s="49"/>
      <c r="D26" s="49"/>
      <c r="E26" s="49"/>
      <c r="F26" s="79"/>
      <c r="G26" s="80"/>
      <c r="H26" s="81" t="s">
        <v>76</v>
      </c>
      <c r="I26" s="82" t="s">
        <v>77</v>
      </c>
      <c r="J26" s="83">
        <v>3</v>
      </c>
      <c r="K26" s="24">
        <v>0</v>
      </c>
      <c r="L26" s="24">
        <v>3</v>
      </c>
      <c r="M26" s="15" t="s">
        <v>38</v>
      </c>
      <c r="N26" s="21"/>
      <c r="O26" s="7"/>
      <c r="P26" s="84"/>
      <c r="Q26" s="14"/>
      <c r="R26" s="14"/>
      <c r="S26" s="14"/>
      <c r="T26" s="32"/>
      <c r="U26" s="32"/>
    </row>
    <row r="27" spans="1:22" ht="17.100000000000001" customHeight="1" x14ac:dyDescent="0.2">
      <c r="A27" s="85" t="s">
        <v>52</v>
      </c>
      <c r="B27" s="112" t="s">
        <v>53</v>
      </c>
      <c r="C27" s="24">
        <v>3</v>
      </c>
      <c r="D27" s="24">
        <v>0</v>
      </c>
      <c r="E27" s="24">
        <v>3</v>
      </c>
      <c r="F27" s="15" t="s">
        <v>39</v>
      </c>
      <c r="G27" s="25"/>
      <c r="H27" s="86"/>
      <c r="I27" s="87"/>
      <c r="J27" s="86"/>
      <c r="K27" s="14"/>
      <c r="L27" s="14"/>
      <c r="M27" s="15"/>
      <c r="N27" s="21"/>
      <c r="O27" s="3" t="s">
        <v>98</v>
      </c>
      <c r="P27" s="3"/>
      <c r="Q27" s="58">
        <f>SUM(Q28:Q31)</f>
        <v>0</v>
      </c>
      <c r="R27" s="58">
        <f t="shared" ref="R27:S27" si="8">SUM(R28:R31)</f>
        <v>8</v>
      </c>
      <c r="S27" s="58">
        <f t="shared" si="8"/>
        <v>0</v>
      </c>
      <c r="T27" s="59" t="s">
        <v>26</v>
      </c>
      <c r="U27" s="59" t="s">
        <v>27</v>
      </c>
    </row>
    <row r="28" spans="1:22" ht="17.100000000000001" customHeight="1" x14ac:dyDescent="0.2">
      <c r="A28" s="88" t="s">
        <v>106</v>
      </c>
      <c r="B28" s="11"/>
      <c r="C28" s="8">
        <f>SUM(C29:C33)</f>
        <v>6</v>
      </c>
      <c r="D28" s="8">
        <f t="shared" ref="D28:E28" si="9">SUM(D29:D33)</f>
        <v>0</v>
      </c>
      <c r="E28" s="8">
        <f t="shared" si="9"/>
        <v>6</v>
      </c>
      <c r="F28" s="9" t="s">
        <v>26</v>
      </c>
      <c r="G28" s="50" t="s">
        <v>27</v>
      </c>
      <c r="H28" s="51"/>
      <c r="I28" s="2"/>
      <c r="J28" s="39"/>
      <c r="K28" s="39"/>
      <c r="L28" s="39"/>
      <c r="M28" s="15"/>
      <c r="N28" s="21"/>
      <c r="O28" s="33" t="s">
        <v>17</v>
      </c>
      <c r="P28" s="43" t="s">
        <v>113</v>
      </c>
      <c r="Q28" s="33">
        <v>0</v>
      </c>
      <c r="R28" s="24">
        <v>2</v>
      </c>
      <c r="S28" s="24">
        <v>0</v>
      </c>
      <c r="T28" s="15" t="s">
        <v>39</v>
      </c>
      <c r="U28" s="32"/>
    </row>
    <row r="29" spans="1:22" ht="17.100000000000001" customHeight="1" x14ac:dyDescent="0.2">
      <c r="A29" s="133" t="s">
        <v>18</v>
      </c>
      <c r="B29" s="133"/>
      <c r="C29" s="49"/>
      <c r="D29" s="49"/>
      <c r="E29" s="49"/>
      <c r="F29" s="45"/>
      <c r="G29" s="63"/>
      <c r="H29" s="51"/>
      <c r="I29" s="89"/>
      <c r="J29" s="51"/>
      <c r="K29" s="51"/>
      <c r="L29" s="51"/>
      <c r="M29" s="15"/>
      <c r="N29" s="90"/>
      <c r="O29" s="33" t="s">
        <v>92</v>
      </c>
      <c r="P29" s="43" t="s">
        <v>19</v>
      </c>
      <c r="Q29" s="24">
        <v>0</v>
      </c>
      <c r="R29" s="24">
        <v>2</v>
      </c>
      <c r="S29" s="24">
        <v>0</v>
      </c>
      <c r="T29" s="15"/>
      <c r="U29" s="21" t="s">
        <v>39</v>
      </c>
    </row>
    <row r="30" spans="1:22" ht="17.100000000000001" customHeight="1" x14ac:dyDescent="0.2">
      <c r="A30" s="85" t="s">
        <v>54</v>
      </c>
      <c r="B30" s="113" t="s">
        <v>55</v>
      </c>
      <c r="C30" s="24">
        <v>3</v>
      </c>
      <c r="D30" s="24">
        <v>0</v>
      </c>
      <c r="E30" s="24">
        <v>3</v>
      </c>
      <c r="F30" s="15" t="s">
        <v>39</v>
      </c>
      <c r="G30" s="25"/>
      <c r="H30" s="91"/>
      <c r="I30" s="92"/>
      <c r="J30" s="14"/>
      <c r="K30" s="14"/>
      <c r="L30" s="14"/>
      <c r="M30" s="90"/>
      <c r="N30" s="90"/>
      <c r="O30" s="33" t="s">
        <v>93</v>
      </c>
      <c r="P30" s="43" t="s">
        <v>96</v>
      </c>
      <c r="Q30" s="24">
        <v>0</v>
      </c>
      <c r="R30" s="24">
        <v>2</v>
      </c>
      <c r="S30" s="24">
        <v>0</v>
      </c>
      <c r="T30" s="34"/>
      <c r="U30" s="21" t="s">
        <v>37</v>
      </c>
    </row>
    <row r="31" spans="1:22" ht="17.100000000000001" customHeight="1" x14ac:dyDescent="0.2">
      <c r="A31" s="62" t="s">
        <v>20</v>
      </c>
      <c r="B31" s="62"/>
      <c r="C31" s="49"/>
      <c r="D31" s="49"/>
      <c r="E31" s="49"/>
      <c r="F31" s="45"/>
      <c r="G31" s="45"/>
      <c r="H31" s="51"/>
      <c r="I31" s="2"/>
      <c r="J31" s="51"/>
      <c r="K31" s="51"/>
      <c r="L31" s="51"/>
      <c r="M31" s="90"/>
      <c r="N31" s="90"/>
      <c r="O31" s="33" t="s">
        <v>94</v>
      </c>
      <c r="P31" s="43" t="s">
        <v>97</v>
      </c>
      <c r="Q31" s="24">
        <v>0</v>
      </c>
      <c r="R31" s="24">
        <v>2</v>
      </c>
      <c r="S31" s="24">
        <v>0</v>
      </c>
      <c r="T31" s="15" t="s">
        <v>38</v>
      </c>
      <c r="U31" s="15"/>
    </row>
    <row r="32" spans="1:22" ht="17.100000000000001" customHeight="1" x14ac:dyDescent="0.2">
      <c r="A32" s="26" t="s">
        <v>56</v>
      </c>
      <c r="B32" s="114" t="s">
        <v>57</v>
      </c>
      <c r="C32" s="93">
        <v>3</v>
      </c>
      <c r="D32" s="24">
        <v>0</v>
      </c>
      <c r="E32" s="24">
        <v>3</v>
      </c>
      <c r="F32" s="15" t="s">
        <v>38</v>
      </c>
      <c r="G32" s="72"/>
      <c r="H32" s="51"/>
      <c r="I32" s="2"/>
      <c r="J32" s="51"/>
      <c r="K32" s="51"/>
      <c r="L32" s="51"/>
      <c r="M32" s="90"/>
      <c r="N32" s="90"/>
      <c r="O32" s="134" t="s">
        <v>21</v>
      </c>
      <c r="P32" s="135"/>
      <c r="Q32" s="94">
        <f>SUM(C15+C22+C28+J3+J19+Q3+Q13+Q18+Q21+Q27)</f>
        <v>58</v>
      </c>
      <c r="R32" s="94">
        <f t="shared" ref="R32:S32" si="10">D14+K2+R21+R27</f>
        <v>17</v>
      </c>
      <c r="S32" s="94">
        <f t="shared" si="10"/>
        <v>83</v>
      </c>
      <c r="T32" s="95"/>
      <c r="U32" s="95"/>
    </row>
    <row r="33" spans="1:21" ht="17.100000000000001" customHeight="1" x14ac:dyDescent="0.2">
      <c r="A33" s="51"/>
      <c r="B33" s="2"/>
      <c r="C33" s="24"/>
      <c r="D33" s="24"/>
      <c r="E33" s="24"/>
      <c r="F33" s="15"/>
      <c r="G33" s="34"/>
      <c r="H33" s="51"/>
      <c r="I33" s="2"/>
      <c r="J33" s="51"/>
      <c r="K33" s="51"/>
      <c r="L33" s="51"/>
      <c r="M33" s="90"/>
      <c r="N33" s="90"/>
      <c r="O33" s="123" t="s">
        <v>22</v>
      </c>
      <c r="P33" s="120"/>
      <c r="Q33" s="118">
        <v>83</v>
      </c>
      <c r="R33" s="119"/>
      <c r="S33" s="120"/>
      <c r="T33" s="123" t="s">
        <v>41</v>
      </c>
      <c r="U33" s="120"/>
    </row>
    <row r="34" spans="1:21" ht="18.95" customHeight="1" x14ac:dyDescent="0.2">
      <c r="A34" s="96"/>
      <c r="B34" s="97"/>
      <c r="C34" s="98"/>
      <c r="D34" s="98"/>
      <c r="E34" s="98"/>
      <c r="F34" s="99"/>
      <c r="G34" s="99"/>
      <c r="H34" s="100"/>
      <c r="I34" s="101"/>
      <c r="P34" s="102" t="s">
        <v>23</v>
      </c>
      <c r="Q34" s="121">
        <v>69</v>
      </c>
      <c r="R34" s="122"/>
      <c r="S34" s="122" t="s">
        <v>24</v>
      </c>
      <c r="T34" s="122"/>
      <c r="U34" s="106"/>
    </row>
    <row r="35" spans="1:21" s="104" customFormat="1" ht="18.95" customHeight="1" x14ac:dyDescent="0.2">
      <c r="A35" s="107"/>
      <c r="B35" s="108"/>
      <c r="C35" s="107"/>
      <c r="D35" s="107"/>
      <c r="E35" s="107"/>
      <c r="F35" s="99"/>
      <c r="G35" s="99"/>
      <c r="H35" s="100"/>
      <c r="I35" s="105"/>
      <c r="J35" s="102"/>
      <c r="K35" s="102"/>
      <c r="L35" s="102"/>
      <c r="M35" s="103"/>
      <c r="O35" s="105"/>
      <c r="P35" s="102" t="s">
        <v>25</v>
      </c>
      <c r="Q35" s="121">
        <v>34.5</v>
      </c>
      <c r="R35" s="121"/>
      <c r="S35" s="122" t="s">
        <v>24</v>
      </c>
      <c r="T35" s="122"/>
      <c r="U35" s="106"/>
    </row>
  </sheetData>
  <mergeCells count="38">
    <mergeCell ref="A1:G1"/>
    <mergeCell ref="H1:I1"/>
    <mergeCell ref="M1:N1"/>
    <mergeCell ref="O1:P1"/>
    <mergeCell ref="T1:U1"/>
    <mergeCell ref="A2:G2"/>
    <mergeCell ref="H2:I2"/>
    <mergeCell ref="M2:N2"/>
    <mergeCell ref="O2:U2"/>
    <mergeCell ref="A3:G3"/>
    <mergeCell ref="H3:I3"/>
    <mergeCell ref="O32:P32"/>
    <mergeCell ref="A4:G4"/>
    <mergeCell ref="A5:G5"/>
    <mergeCell ref="A6:C6"/>
    <mergeCell ref="D6:E6"/>
    <mergeCell ref="F6:G6"/>
    <mergeCell ref="Q34:R34"/>
    <mergeCell ref="S34:T34"/>
    <mergeCell ref="Q35:R35"/>
    <mergeCell ref="S35:T35"/>
    <mergeCell ref="T33:U33"/>
    <mergeCell ref="A9:G9"/>
    <mergeCell ref="A11:G11"/>
    <mergeCell ref="A7:G7"/>
    <mergeCell ref="A10:G10"/>
    <mergeCell ref="Q33:S33"/>
    <mergeCell ref="O33:P33"/>
    <mergeCell ref="A8:G8"/>
    <mergeCell ref="A12:G12"/>
    <mergeCell ref="A13:B13"/>
    <mergeCell ref="F13:G13"/>
    <mergeCell ref="A14:B14"/>
    <mergeCell ref="F14:G14"/>
    <mergeCell ref="A15:B15"/>
    <mergeCell ref="A16:B16"/>
    <mergeCell ref="A18:B18"/>
    <mergeCell ref="A29:B29"/>
  </mergeCells>
  <printOptions verticalCentered="1"/>
  <pageMargins left="0.11811023622047245" right="0" top="0.35433070866141736" bottom="0.27559055118110237" header="0.35433070866141736" footer="0.27559055118110237"/>
  <pageSetup paperSize="9" scale="90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Form แผนการเรียน</vt:lpstr>
      <vt:lpstr>Sheet1</vt:lpstr>
      <vt:lpstr>'Form แผนการเรียน'!Print_Area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2017-07-21T09:11:28Z</cp:lastPrinted>
  <dcterms:created xsi:type="dcterms:W3CDTF">2016-09-06T14:22:20Z</dcterms:created>
  <dcterms:modified xsi:type="dcterms:W3CDTF">2017-07-21T09:58:55Z</dcterms:modified>
</cp:coreProperties>
</file>